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taja\Documents\MINU\IL\"/>
    </mc:Choice>
  </mc:AlternateContent>
  <xr:revisionPtr revIDLastSave="0" documentId="8_{CB3D2453-C8C9-4417-89EB-8E7B3E33AC63}" xr6:coauthVersionLast="36" xr6:coauthVersionMax="36" xr10:uidLastSave="{00000000-0000-0000-0000-000000000000}"/>
  <bookViews>
    <workbookView xWindow="-108" yWindow="-108" windowWidth="23256" windowHeight="12576" xr2:uid="{7178D1DF-3167-4348-8078-E0E86E14BBCE}"/>
  </bookViews>
  <sheets>
    <sheet name="2021 vs UU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2" l="1"/>
  <c r="D50" i="2"/>
  <c r="G50" i="2" s="1"/>
  <c r="D49" i="2"/>
  <c r="G49" i="2" s="1"/>
  <c r="R51" i="2"/>
  <c r="D51" i="2" s="1"/>
  <c r="G51" i="2" s="1"/>
  <c r="R50" i="2"/>
  <c r="R49" i="2"/>
  <c r="R48" i="2"/>
  <c r="D48" i="2" s="1"/>
  <c r="G48" i="2" s="1"/>
  <c r="R47" i="2"/>
  <c r="D47" i="2" s="1"/>
  <c r="G47" i="2" s="1"/>
  <c r="R46" i="2"/>
  <c r="D46" i="2" s="1"/>
  <c r="G46" i="2" s="1"/>
  <c r="Q53" i="2"/>
  <c r="P53" i="2"/>
  <c r="O53" i="2"/>
  <c r="N53" i="2"/>
  <c r="M53" i="2"/>
  <c r="L53" i="2"/>
  <c r="K53" i="2"/>
  <c r="J53" i="2"/>
  <c r="J36" i="2"/>
  <c r="AT33" i="2"/>
  <c r="AU33" i="2" s="1"/>
  <c r="AT34" i="2"/>
  <c r="AU34" i="2" s="1"/>
  <c r="AT35" i="2"/>
  <c r="AU35" i="2" s="1"/>
  <c r="AT36" i="2"/>
  <c r="AU36" i="2" s="1"/>
  <c r="AT37" i="2"/>
  <c r="AU37" i="2" s="1"/>
  <c r="AT38" i="2"/>
  <c r="AU38" i="2" s="1"/>
  <c r="AT32" i="2"/>
  <c r="AU32" i="2" s="1"/>
  <c r="AI36" i="2"/>
  <c r="AI37" i="2"/>
  <c r="K37" i="2"/>
  <c r="AN33" i="2"/>
  <c r="AO33" i="2" s="1"/>
  <c r="AN34" i="2"/>
  <c r="AO34" i="2" s="1"/>
  <c r="AN35" i="2"/>
  <c r="AO35" i="2" s="1"/>
  <c r="AN36" i="2"/>
  <c r="AO36" i="2" s="1"/>
  <c r="AN37" i="2"/>
  <c r="AO37" i="2" s="1"/>
  <c r="AN38" i="2"/>
  <c r="AO38" i="2" s="1"/>
  <c r="AN32" i="2"/>
  <c r="AO32" i="2" s="1"/>
  <c r="AH33" i="2"/>
  <c r="AI33" i="2" s="1"/>
  <c r="AH34" i="2"/>
  <c r="AI34" i="2" s="1"/>
  <c r="AH35" i="2"/>
  <c r="AI35" i="2" s="1"/>
  <c r="AH36" i="2"/>
  <c r="AH37" i="2"/>
  <c r="AH38" i="2"/>
  <c r="AI38" i="2" s="1"/>
  <c r="AH32" i="2"/>
  <c r="AI32" i="2" s="1"/>
  <c r="AB33" i="2"/>
  <c r="AC33" i="2" s="1"/>
  <c r="AB34" i="2"/>
  <c r="AC34" i="2" s="1"/>
  <c r="AB35" i="2"/>
  <c r="AC35" i="2" s="1"/>
  <c r="AB36" i="2"/>
  <c r="AB37" i="2"/>
  <c r="AC37" i="2" s="1"/>
  <c r="AB38" i="2"/>
  <c r="AC38" i="2" s="1"/>
  <c r="AB32" i="2"/>
  <c r="AC32" i="2" s="1"/>
  <c r="V33" i="2"/>
  <c r="W33" i="2" s="1"/>
  <c r="V34" i="2"/>
  <c r="W34" i="2" s="1"/>
  <c r="V35" i="2"/>
  <c r="W35" i="2" s="1"/>
  <c r="V36" i="2"/>
  <c r="W36" i="2" s="1"/>
  <c r="V37" i="2"/>
  <c r="W37" i="2" s="1"/>
  <c r="V38" i="2"/>
  <c r="W38" i="2" s="1"/>
  <c r="V32" i="2"/>
  <c r="W32" i="2" s="1"/>
  <c r="P33" i="2"/>
  <c r="Q33" i="2" s="1"/>
  <c r="P34" i="2"/>
  <c r="Q34" i="2" s="1"/>
  <c r="P35" i="2"/>
  <c r="Q35" i="2" s="1"/>
  <c r="P36" i="2"/>
  <c r="Q36" i="2" s="1"/>
  <c r="P37" i="2"/>
  <c r="P38" i="2"/>
  <c r="Q38" i="2" s="1"/>
  <c r="P32" i="2"/>
  <c r="Q32" i="2" s="1"/>
  <c r="J33" i="2"/>
  <c r="K33" i="2" s="1"/>
  <c r="J34" i="2"/>
  <c r="K34" i="2" s="1"/>
  <c r="J35" i="2"/>
  <c r="K35" i="2" s="1"/>
  <c r="J38" i="2"/>
  <c r="K38" i="2" s="1"/>
  <c r="J32" i="2"/>
  <c r="K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2" i="2"/>
  <c r="E32" i="2" s="1"/>
  <c r="AR12" i="2"/>
  <c r="AT12" i="2"/>
  <c r="AN12" i="2"/>
  <c r="AL12" i="2"/>
  <c r="AF12" i="2"/>
  <c r="AH12" i="2"/>
  <c r="AB12" i="2"/>
  <c r="Z12" i="2"/>
  <c r="V12" i="2"/>
  <c r="T12" i="2"/>
  <c r="P12" i="2"/>
  <c r="N12" i="2"/>
  <c r="H12" i="2"/>
  <c r="J12" i="2"/>
  <c r="D12" i="2"/>
  <c r="B12" i="2"/>
  <c r="W39" i="2" l="1"/>
  <c r="E39" i="2"/>
  <c r="D53" i="2" l="1"/>
</calcChain>
</file>

<file path=xl/sharedStrings.xml><?xml version="1.0" encoding="utf-8"?>
<sst xmlns="http://schemas.openxmlformats.org/spreadsheetml/2006/main" count="246" uniqueCount="61">
  <si>
    <t>Kokku</t>
  </si>
  <si>
    <t>LASNAMÄE</t>
  </si>
  <si>
    <t>KE</t>
  </si>
  <si>
    <t>EKRE</t>
  </si>
  <si>
    <t>REF</t>
  </si>
  <si>
    <t>IL</t>
  </si>
  <si>
    <t>SOTSID</t>
  </si>
  <si>
    <t>E200</t>
  </si>
  <si>
    <t>Liidud jt</t>
  </si>
  <si>
    <t>%</t>
  </si>
  <si>
    <t>hääli</t>
  </si>
  <si>
    <t>kohti</t>
  </si>
  <si>
    <t>MUSTAMÄE</t>
  </si>
  <si>
    <t>KESKLINN</t>
  </si>
  <si>
    <t>PÕHJA-TALLINN</t>
  </si>
  <si>
    <t>HAABERSTI</t>
  </si>
  <si>
    <t>NÕMME</t>
  </si>
  <si>
    <t>KRISTIINE</t>
  </si>
  <si>
    <t>PIRITA</t>
  </si>
  <si>
    <t>KOKKU:</t>
  </si>
  <si>
    <t>Selline lahendus annab parema võimaluse ka väiksematele erakondadele ja ka valimisliitudele, kes 2021 ei saavutanud midagi.</t>
  </si>
  <si>
    <t>Arvutuskäik:</t>
  </si>
  <si>
    <t>Hääled jaotuvad</t>
  </si>
  <si>
    <t>Hääl jaguneb % kogu häletajate arvu osakaalust 10 koha suhtes ehk häälte % /10 kohaga, ümardamine standard matemaatikas: 0 &lt;0,5&gt;1</t>
  </si>
  <si>
    <t>kohti kokku</t>
  </si>
  <si>
    <t>kohad jaotuksid</t>
  </si>
  <si>
    <t>% / 10</t>
  </si>
  <si>
    <t>Ümardatult</t>
  </si>
  <si>
    <t>1 koha saajatest,</t>
  </si>
  <si>
    <t>seega antakse talle +1</t>
  </si>
  <si>
    <t>**</t>
  </si>
  <si>
    <t>E200 1,38 on kõige suurem</t>
  </si>
  <si>
    <t>*</t>
  </si>
  <si>
    <t>SOTSIDE 0,62 on</t>
  </si>
  <si>
    <t>väikseim ümardatud 1dest,</t>
  </si>
  <si>
    <t>seega temalt võetakse -1</t>
  </si>
  <si>
    <t>**  Kui ei tule 10 häält kokku (palju madalaid % tulemustes), siis võetakse aluseks tulemuste kümnendiku võrdluses suurim ja ümardatakse see hetkel 0st +1ks</t>
  </si>
  <si>
    <t>*    Ümardamine võib tekitada ka olukorra kus nn. 1 koha saab rohkem erakondi kui max 10 võib, siis hakatakse ülevalt alla tulema, kuni saavutatakse 10's hääl kokku ( vaadatakse % suhtarvu vajadusel kümnendiku või sajandku jne järgi- parem tlemus on "10s", 11'da vms punkti saaja tulemustes konverteeritakse 0</t>
  </si>
  <si>
    <t>SOTSIDE 0,57 on</t>
  </si>
  <si>
    <t>L</t>
  </si>
  <si>
    <t>M</t>
  </si>
  <si>
    <t>K</t>
  </si>
  <si>
    <t>PT</t>
  </si>
  <si>
    <t>H</t>
  </si>
  <si>
    <t>N</t>
  </si>
  <si>
    <t>P</t>
  </si>
  <si>
    <t>Muutus</t>
  </si>
  <si>
    <t>Muutus%</t>
  </si>
  <si>
    <t>2021 tulemused:</t>
  </si>
  <si>
    <t>Praegune linnavalitsus KESK + SOTS = 36 + 6 = 42</t>
  </si>
  <si>
    <t>Praegu opositsioonis kokku: 30</t>
  </si>
  <si>
    <t xml:space="preserve">Tulemused tulevad iga piirkonna kohta eraldi, vastavalt valimisaktiivsusele ja saadud häältearvule </t>
  </si>
  <si>
    <t>Piirkonnas saadud häälte arv kokku =100%</t>
  </si>
  <si>
    <t>Teisendame selle 10ks jagatavaks kohaks ehk 10% = 10 häält</t>
  </si>
  <si>
    <t>Opositsioonil kokku: 43</t>
  </si>
  <si>
    <t>Seni võetakse kõikide linnasade valimisjaoskondade tulemused kokku ja sealt arvutati % ehk Lasnamäe hääled toovad alati kindla võidu Keskerakonnale</t>
  </si>
  <si>
    <t>2021 KOV valismistulemused (allikas: www.valimised.ee)</t>
  </si>
  <si>
    <t>Uus lahendus, kus kõik linnaosad on samaväärsed ehk iga piirkond saab 10 esindajat</t>
  </si>
  <si>
    <t>Ehk enam ei otsusta "Lasnamägi näiteks Nõmme käekäiu". Kõik on võrdsed.</t>
  </si>
  <si>
    <t>Uue süsteemiga:</t>
  </si>
  <si>
    <t>Uue süsteemiga KESK + SOTS: 32 + 5 =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</si>
</sst>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7030A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1" fontId="1" fillId="0" borderId="1" xfId="0" applyNumberFormat="1" applyFont="1" applyBorder="1"/>
    <xf numFmtId="0" fontId="1" fillId="0" borderId="0" xfId="0" applyFont="1"/>
    <xf numFmtId="0" fontId="2" fillId="0" borderId="0" xfId="0" applyFont="1"/>
    <xf numFmtId="1" fontId="2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2" fillId="0" borderId="1" xfId="0" applyNumberFormat="1" applyFont="1" applyBorder="1"/>
    <xf numFmtId="2" fontId="1" fillId="0" borderId="1" xfId="0" applyNumberFormat="1" applyFon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/>
    <xf numFmtId="1" fontId="0" fillId="0" borderId="15" xfId="0" applyNumberFormat="1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5F5E-FEDD-40AB-B8C7-2D7A9940EC6F}">
  <dimension ref="A1:AU60"/>
  <sheetViews>
    <sheetView tabSelected="1" zoomScale="99" zoomScaleNormal="99" workbookViewId="0">
      <selection activeCell="F41" sqref="F41"/>
    </sheetView>
  </sheetViews>
  <sheetFormatPr defaultRowHeight="14.4" x14ac:dyDescent="0.55000000000000004"/>
  <sheetData>
    <row r="1" spans="1:46" x14ac:dyDescent="0.55000000000000004">
      <c r="A1" t="s">
        <v>56</v>
      </c>
    </row>
    <row r="3" spans="1:46" x14ac:dyDescent="0.55000000000000004">
      <c r="A3" s="1" t="s">
        <v>1</v>
      </c>
      <c r="B3" s="1"/>
      <c r="C3" s="1"/>
      <c r="D3" s="1"/>
      <c r="G3" s="1" t="s">
        <v>12</v>
      </c>
      <c r="H3" s="1"/>
      <c r="I3" s="1"/>
      <c r="J3" s="1"/>
      <c r="M3" s="1" t="s">
        <v>13</v>
      </c>
      <c r="N3" s="1"/>
      <c r="O3" s="1"/>
      <c r="P3" s="1"/>
      <c r="S3" s="1" t="s">
        <v>14</v>
      </c>
      <c r="T3" s="1"/>
      <c r="U3" s="1"/>
      <c r="V3" s="1"/>
      <c r="Y3" s="1" t="s">
        <v>15</v>
      </c>
      <c r="Z3" s="1"/>
      <c r="AA3" s="1"/>
      <c r="AB3" s="1"/>
      <c r="AE3" s="1" t="s">
        <v>16</v>
      </c>
      <c r="AF3" s="1"/>
      <c r="AG3" s="1"/>
      <c r="AH3" s="1"/>
      <c r="AK3" s="1" t="s">
        <v>17</v>
      </c>
      <c r="AL3" s="1"/>
      <c r="AM3" s="1"/>
      <c r="AN3" s="1"/>
      <c r="AQ3" s="1" t="s">
        <v>18</v>
      </c>
      <c r="AR3" s="1"/>
      <c r="AS3" s="1"/>
      <c r="AT3" s="1"/>
    </row>
    <row r="4" spans="1:46" x14ac:dyDescent="0.55000000000000004">
      <c r="A4" s="1"/>
      <c r="B4" s="1" t="s">
        <v>10</v>
      </c>
      <c r="C4" s="1" t="s">
        <v>9</v>
      </c>
      <c r="D4" s="1" t="s">
        <v>11</v>
      </c>
      <c r="G4" s="1"/>
      <c r="H4" s="1" t="s">
        <v>10</v>
      </c>
      <c r="I4" s="1" t="s">
        <v>9</v>
      </c>
      <c r="J4" s="1" t="s">
        <v>11</v>
      </c>
      <c r="M4" s="1"/>
      <c r="N4" s="1" t="s">
        <v>10</v>
      </c>
      <c r="O4" s="1" t="s">
        <v>9</v>
      </c>
      <c r="P4" s="1" t="s">
        <v>11</v>
      </c>
      <c r="S4" s="1"/>
      <c r="T4" s="1" t="s">
        <v>10</v>
      </c>
      <c r="U4" s="1" t="s">
        <v>9</v>
      </c>
      <c r="V4" s="1" t="s">
        <v>11</v>
      </c>
      <c r="Y4" s="1"/>
      <c r="Z4" s="1" t="s">
        <v>10</v>
      </c>
      <c r="AA4" s="1" t="s">
        <v>9</v>
      </c>
      <c r="AB4" s="1" t="s">
        <v>11</v>
      </c>
      <c r="AE4" s="1"/>
      <c r="AF4" s="1" t="s">
        <v>10</v>
      </c>
      <c r="AG4" s="1" t="s">
        <v>9</v>
      </c>
      <c r="AH4" s="1" t="s">
        <v>11</v>
      </c>
      <c r="AK4" s="1"/>
      <c r="AL4" s="1" t="s">
        <v>10</v>
      </c>
      <c r="AM4" s="1" t="s">
        <v>9</v>
      </c>
      <c r="AN4" s="1" t="s">
        <v>11</v>
      </c>
      <c r="AQ4" s="1"/>
      <c r="AR4" s="1" t="s">
        <v>10</v>
      </c>
      <c r="AS4" s="1" t="s">
        <v>9</v>
      </c>
      <c r="AT4" s="1" t="s">
        <v>11</v>
      </c>
    </row>
    <row r="5" spans="1:46" x14ac:dyDescent="0.55000000000000004">
      <c r="A5" s="1" t="s">
        <v>2</v>
      </c>
      <c r="B5" s="1">
        <v>36746</v>
      </c>
      <c r="C5" s="1">
        <v>77.34</v>
      </c>
      <c r="D5" s="1">
        <v>13</v>
      </c>
      <c r="G5" s="1" t="s">
        <v>2</v>
      </c>
      <c r="H5" s="1">
        <v>14234</v>
      </c>
      <c r="I5" s="1">
        <v>48.87</v>
      </c>
      <c r="J5" s="1">
        <v>6</v>
      </c>
      <c r="M5" s="1" t="s">
        <v>2</v>
      </c>
      <c r="N5" s="1">
        <v>5836</v>
      </c>
      <c r="O5" s="1">
        <v>22.36</v>
      </c>
      <c r="P5" s="1">
        <v>3</v>
      </c>
      <c r="S5" s="1" t="s">
        <v>2</v>
      </c>
      <c r="T5" s="1">
        <v>10363</v>
      </c>
      <c r="U5" s="1">
        <v>42.07</v>
      </c>
      <c r="V5" s="1">
        <v>5</v>
      </c>
      <c r="Y5" s="1" t="s">
        <v>2</v>
      </c>
      <c r="Z5" s="1">
        <v>9489</v>
      </c>
      <c r="AA5" s="1">
        <v>46.53</v>
      </c>
      <c r="AB5" s="1">
        <v>5</v>
      </c>
      <c r="AE5" s="1" t="s">
        <v>2</v>
      </c>
      <c r="AF5" s="1">
        <v>3336</v>
      </c>
      <c r="AG5" s="1">
        <v>17.12</v>
      </c>
      <c r="AH5" s="1">
        <v>2</v>
      </c>
      <c r="AK5" s="1" t="s">
        <v>2</v>
      </c>
      <c r="AL5" s="1">
        <v>4251</v>
      </c>
      <c r="AM5" s="1">
        <v>28.12</v>
      </c>
      <c r="AN5" s="1">
        <v>2</v>
      </c>
      <c r="AQ5" s="1" t="s">
        <v>2</v>
      </c>
      <c r="AR5" s="1">
        <v>2700</v>
      </c>
      <c r="AS5" s="1">
        <v>29.22</v>
      </c>
      <c r="AT5" s="1">
        <v>2</v>
      </c>
    </row>
    <row r="6" spans="1:46" x14ac:dyDescent="0.55000000000000004">
      <c r="A6" s="1" t="s">
        <v>3</v>
      </c>
      <c r="B6" s="1">
        <v>2995</v>
      </c>
      <c r="C6" s="1">
        <v>6.3</v>
      </c>
      <c r="D6" s="1">
        <v>1</v>
      </c>
      <c r="G6" s="1" t="s">
        <v>3</v>
      </c>
      <c r="H6" s="1">
        <v>3314</v>
      </c>
      <c r="I6" s="1">
        <v>11.38</v>
      </c>
      <c r="J6" s="1">
        <v>1</v>
      </c>
      <c r="M6" s="1" t="s">
        <v>3</v>
      </c>
      <c r="N6" s="1">
        <v>2722</v>
      </c>
      <c r="O6" s="1">
        <v>10.43</v>
      </c>
      <c r="P6" s="1">
        <v>1</v>
      </c>
      <c r="S6" s="1" t="s">
        <v>3</v>
      </c>
      <c r="T6" s="1">
        <v>2002</v>
      </c>
      <c r="U6" s="1">
        <v>8.1300000000000008</v>
      </c>
      <c r="V6" s="1">
        <v>1</v>
      </c>
      <c r="Y6" s="1" t="s">
        <v>3</v>
      </c>
      <c r="Z6" s="1">
        <v>1933</v>
      </c>
      <c r="AA6" s="1">
        <v>9.48</v>
      </c>
      <c r="AB6" s="1">
        <v>1</v>
      </c>
      <c r="AE6" s="1" t="s">
        <v>3</v>
      </c>
      <c r="AF6" s="1">
        <v>2674</v>
      </c>
      <c r="AG6" s="1">
        <v>13.72</v>
      </c>
      <c r="AH6" s="1">
        <v>1</v>
      </c>
      <c r="AK6" s="1" t="s">
        <v>3</v>
      </c>
      <c r="AL6" s="1">
        <v>1718</v>
      </c>
      <c r="AM6" s="1">
        <v>11.36</v>
      </c>
      <c r="AN6" s="1">
        <v>1</v>
      </c>
      <c r="AQ6" s="1" t="s">
        <v>3</v>
      </c>
      <c r="AR6" s="1">
        <v>953</v>
      </c>
      <c r="AS6" s="1">
        <v>10.31</v>
      </c>
      <c r="AT6" s="1">
        <v>1</v>
      </c>
    </row>
    <row r="7" spans="1:46" x14ac:dyDescent="0.55000000000000004">
      <c r="A7" s="1" t="s">
        <v>4</v>
      </c>
      <c r="B7" s="1">
        <v>2686</v>
      </c>
      <c r="C7" s="1">
        <v>5.65</v>
      </c>
      <c r="D7" s="1">
        <v>1</v>
      </c>
      <c r="G7" s="1" t="s">
        <v>4</v>
      </c>
      <c r="H7" s="1">
        <v>4434</v>
      </c>
      <c r="I7" s="1">
        <v>15.22</v>
      </c>
      <c r="J7" s="1">
        <v>2</v>
      </c>
      <c r="M7" s="1" t="s">
        <v>4</v>
      </c>
      <c r="N7" s="1">
        <v>7046</v>
      </c>
      <c r="O7" s="1">
        <v>26.99</v>
      </c>
      <c r="P7" s="1">
        <v>4</v>
      </c>
      <c r="S7" s="1" t="s">
        <v>4</v>
      </c>
      <c r="T7" s="1">
        <v>4089</v>
      </c>
      <c r="U7" s="1">
        <v>16.600000000000001</v>
      </c>
      <c r="V7" s="1">
        <v>1</v>
      </c>
      <c r="Y7" s="1" t="s">
        <v>4</v>
      </c>
      <c r="Z7" s="1">
        <v>4121</v>
      </c>
      <c r="AA7" s="1">
        <v>20.21</v>
      </c>
      <c r="AB7" s="1">
        <v>2</v>
      </c>
      <c r="AE7" s="1" t="s">
        <v>4</v>
      </c>
      <c r="AF7" s="1">
        <v>5790</v>
      </c>
      <c r="AG7" s="1">
        <v>29.71</v>
      </c>
      <c r="AH7" s="1">
        <v>2</v>
      </c>
      <c r="AK7" s="1" t="s">
        <v>4</v>
      </c>
      <c r="AL7" s="1">
        <v>3792</v>
      </c>
      <c r="AM7" s="1">
        <v>25.08</v>
      </c>
      <c r="AN7" s="1">
        <v>2</v>
      </c>
      <c r="AQ7" s="1" t="s">
        <v>4</v>
      </c>
      <c r="AR7" s="1">
        <v>2228</v>
      </c>
      <c r="AS7" s="1">
        <v>24.11</v>
      </c>
      <c r="AT7" s="1">
        <v>1</v>
      </c>
    </row>
    <row r="8" spans="1:46" x14ac:dyDescent="0.55000000000000004">
      <c r="A8" s="1" t="s">
        <v>5</v>
      </c>
      <c r="B8" s="1">
        <v>1337</v>
      </c>
      <c r="C8" s="1">
        <v>2.81</v>
      </c>
      <c r="D8" s="1">
        <v>1</v>
      </c>
      <c r="G8" s="1" t="s">
        <v>5</v>
      </c>
      <c r="H8" s="1">
        <v>2186</v>
      </c>
      <c r="I8" s="1">
        <v>7.51</v>
      </c>
      <c r="J8" s="1">
        <v>1</v>
      </c>
      <c r="M8" s="1" t="s">
        <v>5</v>
      </c>
      <c r="N8" s="1">
        <v>2451</v>
      </c>
      <c r="O8" s="1">
        <v>9.39</v>
      </c>
      <c r="P8" s="1">
        <v>1</v>
      </c>
      <c r="S8" s="1" t="s">
        <v>5</v>
      </c>
      <c r="T8" s="1">
        <v>1466</v>
      </c>
      <c r="U8" s="1">
        <v>5.95</v>
      </c>
      <c r="V8" s="1">
        <v>1</v>
      </c>
      <c r="Y8" s="1" t="s">
        <v>5</v>
      </c>
      <c r="Z8" s="1">
        <v>1385</v>
      </c>
      <c r="AA8" s="1">
        <v>6.79</v>
      </c>
      <c r="AB8" s="1"/>
      <c r="AE8" s="1" t="s">
        <v>5</v>
      </c>
      <c r="AF8" s="1">
        <v>2287</v>
      </c>
      <c r="AG8" s="1">
        <v>11.73</v>
      </c>
      <c r="AH8" s="1"/>
      <c r="AK8" s="1" t="s">
        <v>5</v>
      </c>
      <c r="AL8" s="1">
        <v>1545</v>
      </c>
      <c r="AM8" s="1">
        <v>10.220000000000001</v>
      </c>
      <c r="AN8" s="1"/>
      <c r="AQ8" s="1" t="s">
        <v>5</v>
      </c>
      <c r="AR8" s="1">
        <v>910</v>
      </c>
      <c r="AS8" s="1">
        <v>9.85</v>
      </c>
      <c r="AT8" s="1">
        <v>1</v>
      </c>
    </row>
    <row r="9" spans="1:46" x14ac:dyDescent="0.55000000000000004">
      <c r="A9" s="1" t="s">
        <v>6</v>
      </c>
      <c r="B9" s="1">
        <v>1454</v>
      </c>
      <c r="C9" s="1">
        <v>3.06</v>
      </c>
      <c r="D9" s="1"/>
      <c r="G9" s="1" t="s">
        <v>6</v>
      </c>
      <c r="H9" s="1">
        <v>1790</v>
      </c>
      <c r="I9" s="1">
        <v>6.15</v>
      </c>
      <c r="J9" s="1">
        <v>1</v>
      </c>
      <c r="M9" s="1" t="s">
        <v>6</v>
      </c>
      <c r="N9" s="1">
        <v>3478</v>
      </c>
      <c r="O9" s="1">
        <v>13.32</v>
      </c>
      <c r="P9" s="1">
        <v>1</v>
      </c>
      <c r="S9" s="1" t="s">
        <v>6</v>
      </c>
      <c r="T9" s="1">
        <v>3386</v>
      </c>
      <c r="U9" s="1">
        <v>13.75</v>
      </c>
      <c r="V9" s="1">
        <v>2</v>
      </c>
      <c r="Y9" s="1" t="s">
        <v>6</v>
      </c>
      <c r="Z9" s="1">
        <v>1154</v>
      </c>
      <c r="AA9" s="1">
        <v>5.66</v>
      </c>
      <c r="AB9" s="1">
        <v>1</v>
      </c>
      <c r="AE9" s="1" t="s">
        <v>6</v>
      </c>
      <c r="AF9" s="1">
        <v>1487</v>
      </c>
      <c r="AG9" s="1">
        <v>7.63</v>
      </c>
      <c r="AH9" s="1">
        <v>1</v>
      </c>
      <c r="AK9" s="1" t="s">
        <v>6</v>
      </c>
      <c r="AL9" s="1">
        <v>1156</v>
      </c>
      <c r="AM9" s="1">
        <v>7.65</v>
      </c>
      <c r="AN9" s="1"/>
      <c r="AQ9" s="1" t="s">
        <v>6</v>
      </c>
      <c r="AR9" s="1">
        <v>544</v>
      </c>
      <c r="AS9" s="1">
        <v>5.89</v>
      </c>
      <c r="AT9" s="1"/>
    </row>
    <row r="10" spans="1:46" x14ac:dyDescent="0.55000000000000004">
      <c r="A10" s="1" t="s">
        <v>7</v>
      </c>
      <c r="B10" s="1">
        <v>1177</v>
      </c>
      <c r="C10" s="1">
        <v>2.48</v>
      </c>
      <c r="D10" s="1"/>
      <c r="G10" s="1" t="s">
        <v>7</v>
      </c>
      <c r="H10" s="1">
        <v>2429</v>
      </c>
      <c r="I10" s="1">
        <v>8.34</v>
      </c>
      <c r="J10" s="1">
        <v>1</v>
      </c>
      <c r="M10" s="1" t="s">
        <v>7</v>
      </c>
      <c r="N10" s="1">
        <v>3605</v>
      </c>
      <c r="O10" s="1">
        <v>13.81</v>
      </c>
      <c r="P10" s="1">
        <v>1</v>
      </c>
      <c r="S10" s="1" t="s">
        <v>7</v>
      </c>
      <c r="T10" s="1">
        <v>2290</v>
      </c>
      <c r="U10" s="1">
        <v>9.3000000000000007</v>
      </c>
      <c r="V10" s="1"/>
      <c r="Y10" s="1" t="s">
        <v>7</v>
      </c>
      <c r="Z10" s="1">
        <v>1747</v>
      </c>
      <c r="AA10" s="1">
        <v>8.57</v>
      </c>
      <c r="AB10" s="1"/>
      <c r="AE10" s="1" t="s">
        <v>7</v>
      </c>
      <c r="AF10" s="1">
        <v>3081</v>
      </c>
      <c r="AG10" s="1">
        <v>15.81</v>
      </c>
      <c r="AH10" s="1">
        <v>1</v>
      </c>
      <c r="AK10" s="1" t="s">
        <v>7</v>
      </c>
      <c r="AL10" s="1">
        <v>2127</v>
      </c>
      <c r="AM10" s="1">
        <v>14.07</v>
      </c>
      <c r="AN10" s="1">
        <v>2</v>
      </c>
      <c r="AQ10" s="1" t="s">
        <v>7</v>
      </c>
      <c r="AR10" s="1">
        <v>1716</v>
      </c>
      <c r="AS10" s="1">
        <v>18.57</v>
      </c>
      <c r="AT10" s="1">
        <v>2</v>
      </c>
    </row>
    <row r="11" spans="1:46" x14ac:dyDescent="0.55000000000000004">
      <c r="A11" s="1" t="s">
        <v>8</v>
      </c>
      <c r="B11" s="1">
        <v>1166</v>
      </c>
      <c r="C11" s="1">
        <v>2.35</v>
      </c>
      <c r="D11" s="1"/>
      <c r="G11" s="1" t="s">
        <v>8</v>
      </c>
      <c r="H11" s="1">
        <v>736</v>
      </c>
      <c r="I11" s="1">
        <v>0.12</v>
      </c>
      <c r="J11" s="1"/>
      <c r="M11" s="1" t="s">
        <v>8</v>
      </c>
      <c r="N11" s="1">
        <v>968</v>
      </c>
      <c r="O11" s="1">
        <v>3.7</v>
      </c>
      <c r="P11" s="1"/>
      <c r="S11" s="1" t="s">
        <v>8</v>
      </c>
      <c r="T11" s="1">
        <v>1036</v>
      </c>
      <c r="U11" s="1">
        <v>4.2</v>
      </c>
      <c r="V11" s="1"/>
      <c r="Y11" s="1" t="s">
        <v>8</v>
      </c>
      <c r="Z11" s="1">
        <v>563</v>
      </c>
      <c r="AA11" s="1">
        <v>2.76</v>
      </c>
      <c r="AB11" s="1"/>
      <c r="AE11" s="1" t="s">
        <v>8</v>
      </c>
      <c r="AF11" s="1">
        <v>835</v>
      </c>
      <c r="AG11" s="1">
        <v>4.29</v>
      </c>
      <c r="AH11" s="1"/>
      <c r="AK11" s="1" t="s">
        <v>8</v>
      </c>
      <c r="AL11" s="1">
        <v>528</v>
      </c>
      <c r="AM11" s="1">
        <v>3.49</v>
      </c>
      <c r="AN11" s="1"/>
      <c r="AQ11" s="1" t="s">
        <v>8</v>
      </c>
      <c r="AR11" s="1">
        <v>189</v>
      </c>
      <c r="AS11" s="1">
        <v>2</v>
      </c>
      <c r="AT11" s="1"/>
    </row>
    <row r="12" spans="1:46" x14ac:dyDescent="0.55000000000000004">
      <c r="A12" s="1" t="s">
        <v>19</v>
      </c>
      <c r="B12" s="1">
        <f>SUM(B5:B11)</f>
        <v>47561</v>
      </c>
      <c r="C12" s="1"/>
      <c r="D12" s="1">
        <f>SUM(D5:D11)</f>
        <v>16</v>
      </c>
      <c r="G12" s="1"/>
      <c r="H12" s="1">
        <f>SUM(H5:H11)</f>
        <v>29123</v>
      </c>
      <c r="I12" s="1"/>
      <c r="J12" s="1">
        <f>SUM(J5:J11)</f>
        <v>12</v>
      </c>
      <c r="M12" s="1"/>
      <c r="N12" s="1">
        <f>SUM(N5:N11)</f>
        <v>26106</v>
      </c>
      <c r="O12" s="1"/>
      <c r="P12" s="1">
        <f>SUM(P5:P11)</f>
        <v>11</v>
      </c>
      <c r="S12" s="1"/>
      <c r="T12" s="1">
        <f>SUM(T5:T11)</f>
        <v>24632</v>
      </c>
      <c r="U12" s="1"/>
      <c r="V12" s="1">
        <f>SUM(V5:V11)</f>
        <v>10</v>
      </c>
      <c r="Y12" s="1"/>
      <c r="Z12" s="1">
        <f>SUM(Z5:Z11)</f>
        <v>20392</v>
      </c>
      <c r="AA12" s="1"/>
      <c r="AB12" s="1">
        <f>SUM(AB5:AB11)</f>
        <v>9</v>
      </c>
      <c r="AE12" s="1"/>
      <c r="AF12" s="1">
        <f>SUM(AF5:AF11)</f>
        <v>19490</v>
      </c>
      <c r="AG12" s="1"/>
      <c r="AH12" s="1">
        <f>SUM(AH5:AH11)</f>
        <v>7</v>
      </c>
      <c r="AK12" s="1"/>
      <c r="AL12" s="1">
        <f>SUM(AL5:AL11)</f>
        <v>15117</v>
      </c>
      <c r="AM12" s="1"/>
      <c r="AN12" s="1">
        <f>SUM(AN5:AN11)</f>
        <v>7</v>
      </c>
      <c r="AQ12" s="1"/>
      <c r="AR12" s="1">
        <f>SUM(AR5:AR11)</f>
        <v>9240</v>
      </c>
      <c r="AS12" s="1"/>
      <c r="AT12" s="1">
        <f>SUM(AT5:AT11)</f>
        <v>7</v>
      </c>
    </row>
    <row r="14" spans="1:46" x14ac:dyDescent="0.55000000000000004">
      <c r="A14" t="s">
        <v>55</v>
      </c>
    </row>
    <row r="16" spans="1:46" x14ac:dyDescent="0.55000000000000004">
      <c r="A16" t="s">
        <v>57</v>
      </c>
    </row>
    <row r="17" spans="1:47" x14ac:dyDescent="0.55000000000000004">
      <c r="A17" t="s">
        <v>51</v>
      </c>
    </row>
    <row r="18" spans="1:47" x14ac:dyDescent="0.55000000000000004">
      <c r="A18" t="s">
        <v>58</v>
      </c>
    </row>
    <row r="19" spans="1:47" x14ac:dyDescent="0.55000000000000004">
      <c r="A19" t="s">
        <v>20</v>
      </c>
    </row>
    <row r="21" spans="1:47" x14ac:dyDescent="0.55000000000000004">
      <c r="A21" t="s">
        <v>21</v>
      </c>
    </row>
    <row r="22" spans="1:47" x14ac:dyDescent="0.55000000000000004">
      <c r="A22" t="s">
        <v>52</v>
      </c>
    </row>
    <row r="23" spans="1:47" x14ac:dyDescent="0.55000000000000004">
      <c r="A23" t="s">
        <v>53</v>
      </c>
    </row>
    <row r="24" spans="1:47" x14ac:dyDescent="0.55000000000000004">
      <c r="A24" t="s">
        <v>23</v>
      </c>
    </row>
    <row r="25" spans="1:47" x14ac:dyDescent="0.55000000000000004">
      <c r="A25" t="s">
        <v>37</v>
      </c>
    </row>
    <row r="26" spans="1:47" x14ac:dyDescent="0.55000000000000004">
      <c r="A26" t="s">
        <v>36</v>
      </c>
    </row>
    <row r="28" spans="1:47" x14ac:dyDescent="0.55000000000000004">
      <c r="A28" t="s">
        <v>22</v>
      </c>
    </row>
    <row r="30" spans="1:47" x14ac:dyDescent="0.55000000000000004">
      <c r="A30" s="1" t="s">
        <v>1</v>
      </c>
      <c r="B30" s="1"/>
      <c r="C30" s="1"/>
      <c r="D30" s="1"/>
      <c r="E30" s="1"/>
      <c r="G30" s="1" t="s">
        <v>12</v>
      </c>
      <c r="H30" s="1"/>
      <c r="I30" s="1"/>
      <c r="J30" s="1"/>
      <c r="K30" s="1"/>
      <c r="M30" s="1" t="s">
        <v>13</v>
      </c>
      <c r="N30" s="1"/>
      <c r="O30" s="1"/>
      <c r="P30" s="1"/>
      <c r="Q30" s="1"/>
      <c r="S30" s="1" t="s">
        <v>14</v>
      </c>
      <c r="T30" s="1"/>
      <c r="U30" s="1"/>
      <c r="V30" s="1"/>
      <c r="W30" s="1"/>
      <c r="Y30" s="1" t="s">
        <v>15</v>
      </c>
      <c r="Z30" s="1"/>
      <c r="AA30" s="1"/>
      <c r="AB30" s="1"/>
      <c r="AC30" s="1"/>
      <c r="AE30" s="1" t="s">
        <v>16</v>
      </c>
      <c r="AF30" s="1"/>
      <c r="AG30" s="1"/>
      <c r="AH30" s="1"/>
      <c r="AI30" s="1"/>
      <c r="AK30" s="1" t="s">
        <v>17</v>
      </c>
      <c r="AL30" s="1"/>
      <c r="AM30" s="1"/>
      <c r="AN30" s="1"/>
      <c r="AO30" s="1"/>
      <c r="AQ30" s="1" t="s">
        <v>18</v>
      </c>
      <c r="AR30" s="1"/>
      <c r="AS30" s="1"/>
      <c r="AT30" s="1"/>
      <c r="AU30" s="1"/>
    </row>
    <row r="31" spans="1:47" x14ac:dyDescent="0.55000000000000004">
      <c r="A31" s="1"/>
      <c r="B31" s="1" t="s">
        <v>10</v>
      </c>
      <c r="C31" s="1" t="s">
        <v>9</v>
      </c>
      <c r="D31" s="1" t="s">
        <v>26</v>
      </c>
      <c r="E31" s="1" t="s">
        <v>27</v>
      </c>
      <c r="G31" s="1"/>
      <c r="H31" s="1" t="s">
        <v>10</v>
      </c>
      <c r="I31" s="1" t="s">
        <v>9</v>
      </c>
      <c r="J31" s="1" t="s">
        <v>26</v>
      </c>
      <c r="K31" s="1" t="s">
        <v>27</v>
      </c>
      <c r="M31" s="1"/>
      <c r="N31" s="1" t="s">
        <v>10</v>
      </c>
      <c r="O31" s="1" t="s">
        <v>9</v>
      </c>
      <c r="P31" s="1" t="s">
        <v>26</v>
      </c>
      <c r="Q31" s="1" t="s">
        <v>27</v>
      </c>
      <c r="S31" s="1"/>
      <c r="T31" s="1" t="s">
        <v>10</v>
      </c>
      <c r="U31" s="1" t="s">
        <v>9</v>
      </c>
      <c r="V31" s="1" t="s">
        <v>26</v>
      </c>
      <c r="W31" s="1" t="s">
        <v>27</v>
      </c>
      <c r="Y31" s="1"/>
      <c r="Z31" s="1" t="s">
        <v>10</v>
      </c>
      <c r="AA31" s="1" t="s">
        <v>9</v>
      </c>
      <c r="AB31" s="1" t="s">
        <v>26</v>
      </c>
      <c r="AC31" s="1" t="s">
        <v>27</v>
      </c>
      <c r="AE31" s="1"/>
      <c r="AF31" s="1" t="s">
        <v>10</v>
      </c>
      <c r="AG31" s="1" t="s">
        <v>9</v>
      </c>
      <c r="AH31" s="1" t="s">
        <v>26</v>
      </c>
      <c r="AI31" s="1" t="s">
        <v>27</v>
      </c>
      <c r="AK31" s="1"/>
      <c r="AL31" s="1" t="s">
        <v>10</v>
      </c>
      <c r="AM31" s="1" t="s">
        <v>9</v>
      </c>
      <c r="AN31" s="1" t="s">
        <v>26</v>
      </c>
      <c r="AO31" s="1" t="s">
        <v>27</v>
      </c>
      <c r="AQ31" s="1"/>
      <c r="AR31" s="1" t="s">
        <v>10</v>
      </c>
      <c r="AS31" s="1" t="s">
        <v>9</v>
      </c>
      <c r="AT31" s="1" t="s">
        <v>26</v>
      </c>
      <c r="AU31" s="1" t="s">
        <v>27</v>
      </c>
    </row>
    <row r="32" spans="1:47" x14ac:dyDescent="0.55000000000000004">
      <c r="A32" s="1" t="s">
        <v>2</v>
      </c>
      <c r="B32" s="1">
        <v>36746</v>
      </c>
      <c r="C32" s="1">
        <v>77.34</v>
      </c>
      <c r="D32" s="2">
        <f>C32/10</f>
        <v>7.734</v>
      </c>
      <c r="E32" s="3">
        <f>D32</f>
        <v>7.734</v>
      </c>
      <c r="G32" s="1" t="s">
        <v>2</v>
      </c>
      <c r="H32" s="1">
        <v>14234</v>
      </c>
      <c r="I32" s="1">
        <v>48.87</v>
      </c>
      <c r="J32" s="2">
        <f>I32/10</f>
        <v>4.8869999999999996</v>
      </c>
      <c r="K32" s="3">
        <f>J32</f>
        <v>4.8869999999999996</v>
      </c>
      <c r="M32" s="1" t="s">
        <v>2</v>
      </c>
      <c r="N32" s="1">
        <v>5836</v>
      </c>
      <c r="O32" s="1">
        <v>22.36</v>
      </c>
      <c r="P32" s="2">
        <f>O32/10</f>
        <v>2.2359999999999998</v>
      </c>
      <c r="Q32" s="3">
        <f>P32</f>
        <v>2.2359999999999998</v>
      </c>
      <c r="S32" s="1" t="s">
        <v>2</v>
      </c>
      <c r="T32" s="1">
        <v>10363</v>
      </c>
      <c r="U32" s="1">
        <v>42.07</v>
      </c>
      <c r="V32" s="2">
        <f>U32/10</f>
        <v>4.2069999999999999</v>
      </c>
      <c r="W32" s="3">
        <f>V32</f>
        <v>4.2069999999999999</v>
      </c>
      <c r="Y32" s="1" t="s">
        <v>2</v>
      </c>
      <c r="Z32" s="1">
        <v>9489</v>
      </c>
      <c r="AA32" s="1">
        <v>46.53</v>
      </c>
      <c r="AB32" s="2">
        <f>AA32/10</f>
        <v>4.6530000000000005</v>
      </c>
      <c r="AC32" s="3">
        <f>AB32</f>
        <v>4.6530000000000005</v>
      </c>
      <c r="AE32" s="1" t="s">
        <v>2</v>
      </c>
      <c r="AF32" s="1">
        <v>3336</v>
      </c>
      <c r="AG32" s="1">
        <v>17.12</v>
      </c>
      <c r="AH32" s="2">
        <f>AG32/10</f>
        <v>1.7120000000000002</v>
      </c>
      <c r="AI32" s="3">
        <f>AH32</f>
        <v>1.7120000000000002</v>
      </c>
      <c r="AK32" s="1" t="s">
        <v>2</v>
      </c>
      <c r="AL32" s="1">
        <v>4251</v>
      </c>
      <c r="AM32" s="1">
        <v>28.12</v>
      </c>
      <c r="AN32" s="2">
        <f>AM32/10</f>
        <v>2.8120000000000003</v>
      </c>
      <c r="AO32" s="3">
        <f>AN32</f>
        <v>2.8120000000000003</v>
      </c>
      <c r="AQ32" s="1" t="s">
        <v>2</v>
      </c>
      <c r="AR32" s="1">
        <v>2700</v>
      </c>
      <c r="AS32" s="1">
        <v>29.22</v>
      </c>
      <c r="AT32" s="2">
        <f>AS32/10</f>
        <v>2.9219999999999997</v>
      </c>
      <c r="AU32" s="3">
        <f>AT32</f>
        <v>2.9219999999999997</v>
      </c>
    </row>
    <row r="33" spans="1:47" x14ac:dyDescent="0.55000000000000004">
      <c r="A33" s="1" t="s">
        <v>3</v>
      </c>
      <c r="B33" s="1">
        <v>2995</v>
      </c>
      <c r="C33" s="1">
        <v>6.3</v>
      </c>
      <c r="D33" s="2">
        <f t="shared" ref="D33:D38" si="0">C33/10</f>
        <v>0.63</v>
      </c>
      <c r="E33" s="3">
        <f t="shared" ref="E33:E38" si="1">D33</f>
        <v>0.63</v>
      </c>
      <c r="G33" s="1" t="s">
        <v>3</v>
      </c>
      <c r="H33" s="1">
        <v>3314</v>
      </c>
      <c r="I33" s="1">
        <v>11.38</v>
      </c>
      <c r="J33" s="2">
        <f t="shared" ref="J33:J38" si="2">I33/10</f>
        <v>1.1380000000000001</v>
      </c>
      <c r="K33" s="3">
        <f t="shared" ref="K33:K38" si="3">J33</f>
        <v>1.1380000000000001</v>
      </c>
      <c r="M33" s="1" t="s">
        <v>3</v>
      </c>
      <c r="N33" s="1">
        <v>2722</v>
      </c>
      <c r="O33" s="1">
        <v>10.43</v>
      </c>
      <c r="P33" s="2">
        <f t="shared" ref="P33:P38" si="4">O33/10</f>
        <v>1.0429999999999999</v>
      </c>
      <c r="Q33" s="3">
        <f t="shared" ref="Q33:Q38" si="5">P33</f>
        <v>1.0429999999999999</v>
      </c>
      <c r="S33" s="1" t="s">
        <v>3</v>
      </c>
      <c r="T33" s="1">
        <v>2002</v>
      </c>
      <c r="U33" s="1">
        <v>8.1300000000000008</v>
      </c>
      <c r="V33" s="2">
        <f t="shared" ref="V33:V38" si="6">U33/10</f>
        <v>0.81300000000000006</v>
      </c>
      <c r="W33" s="3">
        <f t="shared" ref="W33:W38" si="7">V33</f>
        <v>0.81300000000000006</v>
      </c>
      <c r="Y33" s="1" t="s">
        <v>3</v>
      </c>
      <c r="Z33" s="1">
        <v>1933</v>
      </c>
      <c r="AA33" s="1">
        <v>9.48</v>
      </c>
      <c r="AB33" s="2">
        <f t="shared" ref="AB33:AB38" si="8">AA33/10</f>
        <v>0.94800000000000006</v>
      </c>
      <c r="AC33" s="3">
        <f t="shared" ref="AC33:AC38" si="9">AB33</f>
        <v>0.94800000000000006</v>
      </c>
      <c r="AE33" s="1" t="s">
        <v>3</v>
      </c>
      <c r="AF33" s="1">
        <v>2674</v>
      </c>
      <c r="AG33" s="1">
        <v>13.72</v>
      </c>
      <c r="AH33" s="2">
        <f t="shared" ref="AH33:AH38" si="10">AG33/10</f>
        <v>1.3720000000000001</v>
      </c>
      <c r="AI33" s="3">
        <f t="shared" ref="AI33:AI38" si="11">AH33</f>
        <v>1.3720000000000001</v>
      </c>
      <c r="AK33" s="1" t="s">
        <v>3</v>
      </c>
      <c r="AL33" s="1">
        <v>1718</v>
      </c>
      <c r="AM33" s="1">
        <v>11.36</v>
      </c>
      <c r="AN33" s="2">
        <f t="shared" ref="AN33:AN38" si="12">AM33/10</f>
        <v>1.1359999999999999</v>
      </c>
      <c r="AO33" s="3">
        <f t="shared" ref="AO33:AO38" si="13">AN33</f>
        <v>1.1359999999999999</v>
      </c>
      <c r="AQ33" s="1" t="s">
        <v>3</v>
      </c>
      <c r="AR33" s="1">
        <v>953</v>
      </c>
      <c r="AS33" s="1">
        <v>10.31</v>
      </c>
      <c r="AT33" s="2">
        <f t="shared" ref="AT33:AT38" si="14">AS33/10</f>
        <v>1.0310000000000001</v>
      </c>
      <c r="AU33" s="3">
        <f t="shared" ref="AU33:AU38" si="15">AT33</f>
        <v>1.0310000000000001</v>
      </c>
    </row>
    <row r="34" spans="1:47" x14ac:dyDescent="0.55000000000000004">
      <c r="A34" s="1" t="s">
        <v>4</v>
      </c>
      <c r="B34" s="1">
        <v>2686</v>
      </c>
      <c r="C34" s="1">
        <v>5.65</v>
      </c>
      <c r="D34" s="2">
        <f t="shared" si="0"/>
        <v>0.56500000000000006</v>
      </c>
      <c r="E34" s="3">
        <f t="shared" si="1"/>
        <v>0.56500000000000006</v>
      </c>
      <c r="G34" s="1" t="s">
        <v>4</v>
      </c>
      <c r="H34" s="1">
        <v>4434</v>
      </c>
      <c r="I34" s="1">
        <v>15.22</v>
      </c>
      <c r="J34" s="2">
        <f t="shared" si="2"/>
        <v>1.522</v>
      </c>
      <c r="K34" s="3">
        <f t="shared" si="3"/>
        <v>1.522</v>
      </c>
      <c r="M34" s="1" t="s">
        <v>4</v>
      </c>
      <c r="N34" s="1">
        <v>7046</v>
      </c>
      <c r="O34" s="1">
        <v>26.99</v>
      </c>
      <c r="P34" s="2">
        <f t="shared" si="4"/>
        <v>2.6989999999999998</v>
      </c>
      <c r="Q34" s="3">
        <f t="shared" si="5"/>
        <v>2.6989999999999998</v>
      </c>
      <c r="S34" s="1" t="s">
        <v>4</v>
      </c>
      <c r="T34" s="1">
        <v>4089</v>
      </c>
      <c r="U34" s="1">
        <v>16.600000000000001</v>
      </c>
      <c r="V34" s="2">
        <f t="shared" si="6"/>
        <v>1.6600000000000001</v>
      </c>
      <c r="W34" s="3">
        <f t="shared" si="7"/>
        <v>1.6600000000000001</v>
      </c>
      <c r="Y34" s="1" t="s">
        <v>4</v>
      </c>
      <c r="Z34" s="1">
        <v>4121</v>
      </c>
      <c r="AA34" s="1">
        <v>20.21</v>
      </c>
      <c r="AB34" s="2">
        <f t="shared" si="8"/>
        <v>2.0209999999999999</v>
      </c>
      <c r="AC34" s="3">
        <f t="shared" si="9"/>
        <v>2.0209999999999999</v>
      </c>
      <c r="AE34" s="1" t="s">
        <v>4</v>
      </c>
      <c r="AF34" s="1">
        <v>5790</v>
      </c>
      <c r="AG34" s="1">
        <v>29.71</v>
      </c>
      <c r="AH34" s="2">
        <f t="shared" si="10"/>
        <v>2.9710000000000001</v>
      </c>
      <c r="AI34" s="3">
        <f t="shared" si="11"/>
        <v>2.9710000000000001</v>
      </c>
      <c r="AK34" s="1" t="s">
        <v>4</v>
      </c>
      <c r="AL34" s="1">
        <v>3792</v>
      </c>
      <c r="AM34" s="1">
        <v>25.08</v>
      </c>
      <c r="AN34" s="2">
        <f t="shared" si="12"/>
        <v>2.508</v>
      </c>
      <c r="AO34" s="3">
        <f t="shared" si="13"/>
        <v>2.508</v>
      </c>
      <c r="AQ34" s="1" t="s">
        <v>4</v>
      </c>
      <c r="AR34" s="1">
        <v>2228</v>
      </c>
      <c r="AS34" s="1">
        <v>24.11</v>
      </c>
      <c r="AT34" s="2">
        <f t="shared" si="14"/>
        <v>2.411</v>
      </c>
      <c r="AU34" s="3">
        <f t="shared" si="15"/>
        <v>2.411</v>
      </c>
    </row>
    <row r="35" spans="1:47" x14ac:dyDescent="0.55000000000000004">
      <c r="A35" s="1" t="s">
        <v>5</v>
      </c>
      <c r="B35" s="1">
        <v>1337</v>
      </c>
      <c r="C35" s="1">
        <v>2.81</v>
      </c>
      <c r="D35" s="2">
        <f t="shared" si="0"/>
        <v>0.28100000000000003</v>
      </c>
      <c r="E35" s="3">
        <f t="shared" si="1"/>
        <v>0.28100000000000003</v>
      </c>
      <c r="G35" s="1" t="s">
        <v>5</v>
      </c>
      <c r="H35" s="1">
        <v>2186</v>
      </c>
      <c r="I35" s="1">
        <v>7.51</v>
      </c>
      <c r="J35" s="2">
        <f t="shared" si="2"/>
        <v>0.751</v>
      </c>
      <c r="K35" s="3">
        <f t="shared" si="3"/>
        <v>0.751</v>
      </c>
      <c r="M35" s="1" t="s">
        <v>5</v>
      </c>
      <c r="N35" s="1">
        <v>2451</v>
      </c>
      <c r="O35" s="1">
        <v>9.39</v>
      </c>
      <c r="P35" s="2">
        <f t="shared" si="4"/>
        <v>0.93900000000000006</v>
      </c>
      <c r="Q35" s="3">
        <f t="shared" si="5"/>
        <v>0.93900000000000006</v>
      </c>
      <c r="S35" s="1" t="s">
        <v>5</v>
      </c>
      <c r="T35" s="1">
        <v>1466</v>
      </c>
      <c r="U35" s="1">
        <v>5.95</v>
      </c>
      <c r="V35" s="2">
        <f t="shared" si="6"/>
        <v>0.59499999999999997</v>
      </c>
      <c r="W35" s="3">
        <f t="shared" si="7"/>
        <v>0.59499999999999997</v>
      </c>
      <c r="Y35" s="1" t="s">
        <v>5</v>
      </c>
      <c r="Z35" s="1">
        <v>1385</v>
      </c>
      <c r="AA35" s="1">
        <v>6.79</v>
      </c>
      <c r="AB35" s="2">
        <f t="shared" si="8"/>
        <v>0.67900000000000005</v>
      </c>
      <c r="AC35" s="3">
        <f t="shared" si="9"/>
        <v>0.67900000000000005</v>
      </c>
      <c r="AE35" s="1" t="s">
        <v>5</v>
      </c>
      <c r="AF35" s="1">
        <v>2287</v>
      </c>
      <c r="AG35" s="1">
        <v>11.73</v>
      </c>
      <c r="AH35" s="2">
        <f t="shared" si="10"/>
        <v>1.173</v>
      </c>
      <c r="AI35" s="3">
        <f t="shared" si="11"/>
        <v>1.173</v>
      </c>
      <c r="AK35" s="1" t="s">
        <v>5</v>
      </c>
      <c r="AL35" s="1">
        <v>1545</v>
      </c>
      <c r="AM35" s="1">
        <v>10.220000000000001</v>
      </c>
      <c r="AN35" s="2">
        <f t="shared" si="12"/>
        <v>1.022</v>
      </c>
      <c r="AO35" s="3">
        <f t="shared" si="13"/>
        <v>1.022</v>
      </c>
      <c r="AQ35" s="1" t="s">
        <v>5</v>
      </c>
      <c r="AR35" s="1">
        <v>910</v>
      </c>
      <c r="AS35" s="1">
        <v>9.85</v>
      </c>
      <c r="AT35" s="2">
        <f t="shared" si="14"/>
        <v>0.98499999999999999</v>
      </c>
      <c r="AU35" s="3">
        <f t="shared" si="15"/>
        <v>0.98499999999999999</v>
      </c>
    </row>
    <row r="36" spans="1:47" x14ac:dyDescent="0.55000000000000004">
      <c r="A36" s="1" t="s">
        <v>6</v>
      </c>
      <c r="B36" s="1">
        <v>1454</v>
      </c>
      <c r="C36" s="1">
        <v>3.06</v>
      </c>
      <c r="D36" s="2">
        <f t="shared" si="0"/>
        <v>0.30599999999999999</v>
      </c>
      <c r="E36" s="3">
        <f t="shared" si="1"/>
        <v>0.30599999999999999</v>
      </c>
      <c r="G36" s="1" t="s">
        <v>6</v>
      </c>
      <c r="H36" s="1">
        <v>1790</v>
      </c>
      <c r="I36" s="1">
        <v>6.15</v>
      </c>
      <c r="J36" s="11">
        <f t="shared" si="2"/>
        <v>0.61499999999999999</v>
      </c>
      <c r="K36" s="4">
        <v>0</v>
      </c>
      <c r="L36" s="41" t="s">
        <v>32</v>
      </c>
      <c r="M36" s="1" t="s">
        <v>6</v>
      </c>
      <c r="N36" s="1">
        <v>3478</v>
      </c>
      <c r="O36" s="1">
        <v>13.32</v>
      </c>
      <c r="P36" s="2">
        <f t="shared" si="4"/>
        <v>1.3320000000000001</v>
      </c>
      <c r="Q36" s="3">
        <f t="shared" si="5"/>
        <v>1.3320000000000001</v>
      </c>
      <c r="S36" s="1" t="s">
        <v>6</v>
      </c>
      <c r="T36" s="1">
        <v>3386</v>
      </c>
      <c r="U36" s="1">
        <v>13.75</v>
      </c>
      <c r="V36" s="2">
        <f t="shared" si="6"/>
        <v>1.375</v>
      </c>
      <c r="W36" s="3">
        <f t="shared" si="7"/>
        <v>1.375</v>
      </c>
      <c r="Y36" s="1" t="s">
        <v>6</v>
      </c>
      <c r="Z36" s="1">
        <v>1154</v>
      </c>
      <c r="AA36" s="1">
        <v>5.66</v>
      </c>
      <c r="AB36" s="10">
        <f t="shared" si="8"/>
        <v>0.56600000000000006</v>
      </c>
      <c r="AC36" s="7">
        <v>0</v>
      </c>
      <c r="AE36" s="1" t="s">
        <v>6</v>
      </c>
      <c r="AF36" s="1">
        <v>1487</v>
      </c>
      <c r="AG36" s="1">
        <v>7.63</v>
      </c>
      <c r="AH36" s="2">
        <f t="shared" si="10"/>
        <v>0.76300000000000001</v>
      </c>
      <c r="AI36" s="3">
        <f t="shared" si="11"/>
        <v>0.76300000000000001</v>
      </c>
      <c r="AK36" s="1" t="s">
        <v>6</v>
      </c>
      <c r="AL36" s="1">
        <v>1156</v>
      </c>
      <c r="AM36" s="1">
        <v>7.65</v>
      </c>
      <c r="AN36" s="2">
        <f t="shared" si="12"/>
        <v>0.76500000000000001</v>
      </c>
      <c r="AO36" s="3">
        <f t="shared" si="13"/>
        <v>0.76500000000000001</v>
      </c>
      <c r="AQ36" s="1" t="s">
        <v>6</v>
      </c>
      <c r="AR36" s="1">
        <v>544</v>
      </c>
      <c r="AS36" s="1">
        <v>5.89</v>
      </c>
      <c r="AT36" s="2">
        <f t="shared" si="14"/>
        <v>0.58899999999999997</v>
      </c>
      <c r="AU36" s="3">
        <f t="shared" si="15"/>
        <v>0.58899999999999997</v>
      </c>
    </row>
    <row r="37" spans="1:47" x14ac:dyDescent="0.55000000000000004">
      <c r="A37" s="1" t="s">
        <v>7</v>
      </c>
      <c r="B37" s="1">
        <v>1177</v>
      </c>
      <c r="C37" s="1">
        <v>2.48</v>
      </c>
      <c r="D37" s="2">
        <f t="shared" si="0"/>
        <v>0.248</v>
      </c>
      <c r="E37" s="3">
        <f t="shared" si="1"/>
        <v>0.248</v>
      </c>
      <c r="G37" s="1" t="s">
        <v>7</v>
      </c>
      <c r="H37" s="1">
        <v>2429</v>
      </c>
      <c r="I37" s="1">
        <v>8.34</v>
      </c>
      <c r="J37" s="2">
        <v>1</v>
      </c>
      <c r="K37" s="3">
        <f t="shared" si="3"/>
        <v>1</v>
      </c>
      <c r="M37" s="1" t="s">
        <v>7</v>
      </c>
      <c r="N37" s="1">
        <v>3605</v>
      </c>
      <c r="O37" s="1">
        <v>13.81</v>
      </c>
      <c r="P37" s="10">
        <f t="shared" si="4"/>
        <v>1.381</v>
      </c>
      <c r="Q37" s="7">
        <v>2</v>
      </c>
      <c r="R37" s="42" t="s">
        <v>30</v>
      </c>
      <c r="S37" s="1" t="s">
        <v>7</v>
      </c>
      <c r="T37" s="1">
        <v>2290</v>
      </c>
      <c r="U37" s="1">
        <v>9.3000000000000007</v>
      </c>
      <c r="V37" s="2">
        <f t="shared" si="6"/>
        <v>0.93</v>
      </c>
      <c r="W37" s="3">
        <f t="shared" si="7"/>
        <v>0.93</v>
      </c>
      <c r="Y37" s="1" t="s">
        <v>7</v>
      </c>
      <c r="Z37" s="1">
        <v>1747</v>
      </c>
      <c r="AA37" s="1">
        <v>8.57</v>
      </c>
      <c r="AB37" s="2">
        <f t="shared" si="8"/>
        <v>0.85699999999999998</v>
      </c>
      <c r="AC37" s="3">
        <f t="shared" si="9"/>
        <v>0.85699999999999998</v>
      </c>
      <c r="AE37" s="1" t="s">
        <v>7</v>
      </c>
      <c r="AF37" s="1">
        <v>3081</v>
      </c>
      <c r="AG37" s="1">
        <v>15.81</v>
      </c>
      <c r="AH37" s="2">
        <f t="shared" si="10"/>
        <v>1.581</v>
      </c>
      <c r="AI37" s="3">
        <f t="shared" si="11"/>
        <v>1.581</v>
      </c>
      <c r="AK37" s="1" t="s">
        <v>7</v>
      </c>
      <c r="AL37" s="1">
        <v>2127</v>
      </c>
      <c r="AM37" s="1">
        <v>14.07</v>
      </c>
      <c r="AN37" s="2">
        <f t="shared" si="12"/>
        <v>1.407</v>
      </c>
      <c r="AO37" s="3">
        <f t="shared" si="13"/>
        <v>1.407</v>
      </c>
      <c r="AQ37" s="1" t="s">
        <v>7</v>
      </c>
      <c r="AR37" s="1">
        <v>1716</v>
      </c>
      <c r="AS37" s="1">
        <v>18.57</v>
      </c>
      <c r="AT37" s="2">
        <f t="shared" si="14"/>
        <v>1.857</v>
      </c>
      <c r="AU37" s="3">
        <f t="shared" si="15"/>
        <v>1.857</v>
      </c>
    </row>
    <row r="38" spans="1:47" x14ac:dyDescent="0.55000000000000004">
      <c r="A38" s="1" t="s">
        <v>8</v>
      </c>
      <c r="B38" s="1">
        <v>1166</v>
      </c>
      <c r="C38" s="1">
        <v>2.35</v>
      </c>
      <c r="D38" s="2">
        <f t="shared" si="0"/>
        <v>0.23500000000000001</v>
      </c>
      <c r="E38" s="3">
        <f t="shared" si="1"/>
        <v>0.23500000000000001</v>
      </c>
      <c r="G38" s="1" t="s">
        <v>8</v>
      </c>
      <c r="H38" s="1">
        <v>736</v>
      </c>
      <c r="I38" s="1">
        <v>0.12</v>
      </c>
      <c r="J38" s="2">
        <f t="shared" si="2"/>
        <v>1.2E-2</v>
      </c>
      <c r="K38" s="3">
        <f t="shared" si="3"/>
        <v>1.2E-2</v>
      </c>
      <c r="M38" s="1" t="s">
        <v>8</v>
      </c>
      <c r="N38" s="1">
        <v>968</v>
      </c>
      <c r="O38" s="1">
        <v>3.7</v>
      </c>
      <c r="P38" s="2">
        <f t="shared" si="4"/>
        <v>0.37</v>
      </c>
      <c r="Q38" s="3">
        <f t="shared" si="5"/>
        <v>0.37</v>
      </c>
      <c r="S38" s="1" t="s">
        <v>8</v>
      </c>
      <c r="T38" s="1">
        <v>1036</v>
      </c>
      <c r="U38" s="1">
        <v>4.2</v>
      </c>
      <c r="V38" s="2">
        <f t="shared" si="6"/>
        <v>0.42000000000000004</v>
      </c>
      <c r="W38" s="3">
        <f t="shared" si="7"/>
        <v>0.42000000000000004</v>
      </c>
      <c r="Y38" s="1" t="s">
        <v>8</v>
      </c>
      <c r="Z38" s="1">
        <v>563</v>
      </c>
      <c r="AA38" s="1">
        <v>2.76</v>
      </c>
      <c r="AB38" s="2">
        <f t="shared" si="8"/>
        <v>0.27599999999999997</v>
      </c>
      <c r="AC38" s="3">
        <f t="shared" si="9"/>
        <v>0.27599999999999997</v>
      </c>
      <c r="AE38" s="1" t="s">
        <v>8</v>
      </c>
      <c r="AF38" s="1">
        <v>835</v>
      </c>
      <c r="AG38" s="1">
        <v>4.29</v>
      </c>
      <c r="AH38" s="2">
        <f t="shared" si="10"/>
        <v>0.42899999999999999</v>
      </c>
      <c r="AI38" s="3">
        <f t="shared" si="11"/>
        <v>0.42899999999999999</v>
      </c>
      <c r="AK38" s="1" t="s">
        <v>8</v>
      </c>
      <c r="AL38" s="1">
        <v>528</v>
      </c>
      <c r="AM38" s="1">
        <v>3.49</v>
      </c>
      <c r="AN38" s="2">
        <f t="shared" si="12"/>
        <v>0.34900000000000003</v>
      </c>
      <c r="AO38" s="3">
        <f t="shared" si="13"/>
        <v>0.34900000000000003</v>
      </c>
      <c r="AQ38" s="1" t="s">
        <v>8</v>
      </c>
      <c r="AR38" s="1">
        <v>189</v>
      </c>
      <c r="AS38" s="1">
        <v>2</v>
      </c>
      <c r="AT38" s="2">
        <f t="shared" si="14"/>
        <v>0.2</v>
      </c>
      <c r="AU38" s="3">
        <f t="shared" si="15"/>
        <v>0.2</v>
      </c>
    </row>
    <row r="39" spans="1:47" x14ac:dyDescent="0.55000000000000004">
      <c r="A39" s="1" t="s">
        <v>19</v>
      </c>
      <c r="B39" s="1">
        <v>47561</v>
      </c>
      <c r="C39" s="1"/>
      <c r="D39" s="3"/>
      <c r="E39" s="3">
        <f>SUM(E32:E38)</f>
        <v>9.9989999999999988</v>
      </c>
      <c r="G39" s="1"/>
      <c r="H39" s="1">
        <v>29123</v>
      </c>
      <c r="I39" s="1"/>
      <c r="J39" s="1"/>
      <c r="K39" s="1">
        <v>10</v>
      </c>
      <c r="M39" s="1"/>
      <c r="N39" s="1">
        <v>26106</v>
      </c>
      <c r="O39" s="1"/>
      <c r="P39" s="1"/>
      <c r="Q39" s="3">
        <v>10</v>
      </c>
      <c r="S39" s="1"/>
      <c r="T39" s="1">
        <v>24632</v>
      </c>
      <c r="U39" s="1"/>
      <c r="V39" s="1"/>
      <c r="W39" s="1">
        <f>SUM(W32:W38)</f>
        <v>9.9999999999999982</v>
      </c>
      <c r="Y39" s="1"/>
      <c r="Z39" s="1">
        <v>20392</v>
      </c>
      <c r="AA39" s="1"/>
      <c r="AB39" s="1"/>
      <c r="AC39" s="3">
        <v>10</v>
      </c>
      <c r="AE39" s="1"/>
      <c r="AF39" s="1">
        <v>19490</v>
      </c>
      <c r="AG39" s="1"/>
      <c r="AH39" s="1"/>
      <c r="AI39" s="1">
        <v>10</v>
      </c>
      <c r="AK39" s="1"/>
      <c r="AL39" s="1">
        <v>15117</v>
      </c>
      <c r="AM39" s="1"/>
      <c r="AN39" s="1"/>
      <c r="AO39" s="1">
        <v>10</v>
      </c>
      <c r="AQ39" s="1"/>
      <c r="AR39" s="1">
        <v>9240</v>
      </c>
      <c r="AS39" s="1"/>
      <c r="AT39" s="1"/>
      <c r="AU39" s="1">
        <v>10</v>
      </c>
    </row>
    <row r="40" spans="1:47" x14ac:dyDescent="0.55000000000000004">
      <c r="J40" s="9" t="s">
        <v>32</v>
      </c>
      <c r="K40" s="5" t="s">
        <v>33</v>
      </c>
      <c r="P40" s="8" t="s">
        <v>30</v>
      </c>
      <c r="Q40" s="6" t="s">
        <v>31</v>
      </c>
    </row>
    <row r="41" spans="1:47" x14ac:dyDescent="0.55000000000000004">
      <c r="I41" s="8"/>
      <c r="J41" s="5"/>
      <c r="K41" s="5" t="s">
        <v>34</v>
      </c>
      <c r="O41" s="9"/>
      <c r="P41" s="6"/>
      <c r="Q41" s="6" t="s">
        <v>28</v>
      </c>
      <c r="AA41" s="8" t="s">
        <v>32</v>
      </c>
      <c r="AB41" s="6" t="s">
        <v>38</v>
      </c>
    </row>
    <row r="42" spans="1:47" x14ac:dyDescent="0.55000000000000004">
      <c r="I42" s="6"/>
      <c r="J42" s="5"/>
      <c r="K42" s="5" t="s">
        <v>35</v>
      </c>
      <c r="P42" s="6"/>
      <c r="Q42" s="6" t="s">
        <v>29</v>
      </c>
      <c r="AA42" s="6"/>
      <c r="AB42" s="6" t="s">
        <v>34</v>
      </c>
    </row>
    <row r="43" spans="1:47" ht="14.7" thickBot="1" x14ac:dyDescent="0.6">
      <c r="I43" s="6"/>
      <c r="J43" s="6"/>
      <c r="P43" s="5"/>
      <c r="Q43" s="5"/>
      <c r="AA43" s="6"/>
      <c r="AB43" s="6" t="s">
        <v>35</v>
      </c>
    </row>
    <row r="44" spans="1:47" ht="14.7" thickBot="1" x14ac:dyDescent="0.6">
      <c r="A44" s="43" t="s">
        <v>48</v>
      </c>
      <c r="B44" s="17"/>
      <c r="D44" s="43" t="s">
        <v>59</v>
      </c>
      <c r="E44" s="24"/>
      <c r="F44" s="24"/>
      <c r="G44" s="17"/>
    </row>
    <row r="45" spans="1:47" x14ac:dyDescent="0.55000000000000004">
      <c r="A45" s="18"/>
      <c r="B45" s="19" t="s">
        <v>24</v>
      </c>
      <c r="D45" s="18" t="s">
        <v>25</v>
      </c>
      <c r="E45" s="25"/>
      <c r="F45" s="26" t="s">
        <v>46</v>
      </c>
      <c r="G45" s="27" t="s">
        <v>47</v>
      </c>
      <c r="I45" s="16"/>
      <c r="J45" s="35" t="s">
        <v>39</v>
      </c>
      <c r="K45" s="36" t="s">
        <v>40</v>
      </c>
      <c r="L45" s="36" t="s">
        <v>41</v>
      </c>
      <c r="M45" s="36" t="s">
        <v>42</v>
      </c>
      <c r="N45" s="36" t="s">
        <v>43</v>
      </c>
      <c r="O45" s="36" t="s">
        <v>44</v>
      </c>
      <c r="P45" s="35" t="s">
        <v>41</v>
      </c>
      <c r="Q45" s="36" t="s">
        <v>45</v>
      </c>
      <c r="R45" s="37" t="s">
        <v>0</v>
      </c>
    </row>
    <row r="46" spans="1:47" x14ac:dyDescent="0.55000000000000004">
      <c r="A46" s="20" t="s">
        <v>2</v>
      </c>
      <c r="B46" s="21">
        <v>36</v>
      </c>
      <c r="C46" s="15"/>
      <c r="D46" s="28">
        <f t="shared" ref="D46:D51" si="16">R46</f>
        <v>32</v>
      </c>
      <c r="E46" s="14"/>
      <c r="F46" s="13">
        <v>-4</v>
      </c>
      <c r="G46" s="29">
        <f>((D46*100)/B46)-100</f>
        <v>-11.111111111111114</v>
      </c>
      <c r="I46" s="20" t="s">
        <v>2</v>
      </c>
      <c r="J46" s="12">
        <v>8</v>
      </c>
      <c r="K46" s="13">
        <v>5</v>
      </c>
      <c r="L46" s="13">
        <v>2</v>
      </c>
      <c r="M46" s="13">
        <v>4</v>
      </c>
      <c r="N46" s="13">
        <v>5</v>
      </c>
      <c r="O46" s="13">
        <v>2</v>
      </c>
      <c r="P46" s="13">
        <v>3</v>
      </c>
      <c r="Q46" s="13">
        <v>3</v>
      </c>
      <c r="R46" s="38">
        <f t="shared" ref="R46:R51" si="17">SUM(J46:Q46)</f>
        <v>32</v>
      </c>
    </row>
    <row r="47" spans="1:47" x14ac:dyDescent="0.55000000000000004">
      <c r="A47" s="20" t="s">
        <v>3</v>
      </c>
      <c r="B47" s="21">
        <v>7</v>
      </c>
      <c r="C47" s="15"/>
      <c r="D47" s="28">
        <f t="shared" si="16"/>
        <v>8</v>
      </c>
      <c r="E47" s="14"/>
      <c r="F47" s="13">
        <v>1</v>
      </c>
      <c r="G47" s="29">
        <f t="shared" ref="G47:G51" si="18">((D47*100)/B47)-100</f>
        <v>14.285714285714292</v>
      </c>
      <c r="I47" s="20" t="s">
        <v>3</v>
      </c>
      <c r="J47" s="12">
        <v>1</v>
      </c>
      <c r="K47" s="13">
        <v>1</v>
      </c>
      <c r="L47" s="13">
        <v>1</v>
      </c>
      <c r="M47" s="13">
        <v>1</v>
      </c>
      <c r="N47" s="13">
        <v>1</v>
      </c>
      <c r="O47" s="13">
        <v>1</v>
      </c>
      <c r="P47" s="13">
        <v>1</v>
      </c>
      <c r="Q47" s="13">
        <v>1</v>
      </c>
      <c r="R47" s="38">
        <f t="shared" si="17"/>
        <v>8</v>
      </c>
    </row>
    <row r="48" spans="1:47" x14ac:dyDescent="0.55000000000000004">
      <c r="A48" s="20" t="s">
        <v>4</v>
      </c>
      <c r="B48" s="21">
        <v>14</v>
      </c>
      <c r="C48" s="15"/>
      <c r="D48" s="28">
        <f t="shared" si="16"/>
        <v>18</v>
      </c>
      <c r="E48" s="14"/>
      <c r="F48" s="13">
        <v>4</v>
      </c>
      <c r="G48" s="29">
        <f t="shared" si="18"/>
        <v>28.571428571428584</v>
      </c>
      <c r="I48" s="20" t="s">
        <v>4</v>
      </c>
      <c r="J48" s="12">
        <v>1</v>
      </c>
      <c r="K48" s="13">
        <v>2</v>
      </c>
      <c r="L48" s="13">
        <v>3</v>
      </c>
      <c r="M48" s="13">
        <v>2</v>
      </c>
      <c r="N48" s="13">
        <v>2</v>
      </c>
      <c r="O48" s="13">
        <v>3</v>
      </c>
      <c r="P48" s="13">
        <v>3</v>
      </c>
      <c r="Q48" s="13">
        <v>2</v>
      </c>
      <c r="R48" s="38">
        <f t="shared" si="17"/>
        <v>18</v>
      </c>
    </row>
    <row r="49" spans="1:18" x14ac:dyDescent="0.55000000000000004">
      <c r="A49" s="20" t="s">
        <v>5</v>
      </c>
      <c r="B49" s="21">
        <v>4</v>
      </c>
      <c r="C49" s="15"/>
      <c r="D49" s="28">
        <f t="shared" si="16"/>
        <v>7</v>
      </c>
      <c r="E49" s="14"/>
      <c r="F49" s="13">
        <v>3</v>
      </c>
      <c r="G49" s="29">
        <f t="shared" si="18"/>
        <v>75</v>
      </c>
      <c r="I49" s="20" t="s">
        <v>5</v>
      </c>
      <c r="J49" s="12"/>
      <c r="K49" s="13">
        <v>1</v>
      </c>
      <c r="L49" s="13">
        <v>1</v>
      </c>
      <c r="M49" s="13">
        <v>1</v>
      </c>
      <c r="N49" s="13">
        <v>1</v>
      </c>
      <c r="O49" s="13">
        <v>1</v>
      </c>
      <c r="P49" s="13">
        <v>1</v>
      </c>
      <c r="Q49" s="13">
        <v>1</v>
      </c>
      <c r="R49" s="38">
        <f t="shared" si="17"/>
        <v>7</v>
      </c>
    </row>
    <row r="50" spans="1:18" x14ac:dyDescent="0.55000000000000004">
      <c r="A50" s="20" t="s">
        <v>6</v>
      </c>
      <c r="B50" s="21">
        <v>6</v>
      </c>
      <c r="C50" s="15"/>
      <c r="D50" s="28">
        <f t="shared" si="16"/>
        <v>5</v>
      </c>
      <c r="E50" s="14"/>
      <c r="F50" s="13">
        <v>-1</v>
      </c>
      <c r="G50" s="29">
        <f t="shared" si="18"/>
        <v>-16.666666666666671</v>
      </c>
      <c r="I50" s="20" t="s">
        <v>6</v>
      </c>
      <c r="J50" s="12"/>
      <c r="K50" s="13">
        <v>0</v>
      </c>
      <c r="L50" s="13">
        <v>1</v>
      </c>
      <c r="M50" s="13">
        <v>1</v>
      </c>
      <c r="N50" s="13">
        <v>0</v>
      </c>
      <c r="O50" s="13">
        <v>1</v>
      </c>
      <c r="P50" s="13">
        <v>1</v>
      </c>
      <c r="Q50" s="13">
        <v>1</v>
      </c>
      <c r="R50" s="38">
        <f t="shared" si="17"/>
        <v>5</v>
      </c>
    </row>
    <row r="51" spans="1:18" x14ac:dyDescent="0.55000000000000004">
      <c r="A51" s="20" t="s">
        <v>7</v>
      </c>
      <c r="B51" s="21">
        <v>5</v>
      </c>
      <c r="C51" s="15"/>
      <c r="D51" s="28">
        <f t="shared" si="16"/>
        <v>10</v>
      </c>
      <c r="E51" s="14"/>
      <c r="F51" s="13">
        <v>5</v>
      </c>
      <c r="G51" s="29">
        <f t="shared" si="18"/>
        <v>100</v>
      </c>
      <c r="I51" s="20" t="s">
        <v>7</v>
      </c>
      <c r="J51" s="12"/>
      <c r="K51" s="13">
        <v>1</v>
      </c>
      <c r="L51" s="13">
        <v>2</v>
      </c>
      <c r="M51" s="13">
        <v>1</v>
      </c>
      <c r="N51" s="13">
        <v>1</v>
      </c>
      <c r="O51" s="13">
        <v>2</v>
      </c>
      <c r="P51" s="13">
        <v>1</v>
      </c>
      <c r="Q51" s="13">
        <v>2</v>
      </c>
      <c r="R51" s="38">
        <f t="shared" si="17"/>
        <v>10</v>
      </c>
    </row>
    <row r="52" spans="1:18" x14ac:dyDescent="0.55000000000000004">
      <c r="A52" s="20" t="s">
        <v>8</v>
      </c>
      <c r="B52" s="21">
        <v>0</v>
      </c>
      <c r="C52" s="15"/>
      <c r="D52" s="30">
        <v>0</v>
      </c>
      <c r="E52" s="14"/>
      <c r="F52" s="1"/>
      <c r="G52" s="31"/>
      <c r="I52" s="20" t="s">
        <v>8</v>
      </c>
      <c r="J52" s="12"/>
      <c r="K52" s="13"/>
      <c r="L52" s="13"/>
      <c r="M52" s="13"/>
      <c r="N52" s="13"/>
      <c r="O52" s="13"/>
      <c r="P52" s="13"/>
      <c r="Q52" s="13"/>
      <c r="R52" s="21"/>
    </row>
    <row r="53" spans="1:18" ht="14.7" thickBot="1" x14ac:dyDescent="0.6">
      <c r="A53" s="22"/>
      <c r="B53" s="23">
        <f>SUM(B46:B52)</f>
        <v>72</v>
      </c>
      <c r="D53" s="32">
        <f>SUM(D46:D52)</f>
        <v>80</v>
      </c>
      <c r="E53" s="33"/>
      <c r="F53" s="33"/>
      <c r="G53" s="34"/>
      <c r="I53" s="22"/>
      <c r="J53" s="39">
        <f t="shared" ref="J53:Q53" si="19">SUM(J46:J52)</f>
        <v>10</v>
      </c>
      <c r="K53" s="40">
        <f t="shared" si="19"/>
        <v>10</v>
      </c>
      <c r="L53" s="40">
        <f t="shared" si="19"/>
        <v>10</v>
      </c>
      <c r="M53" s="40">
        <f t="shared" si="19"/>
        <v>10</v>
      </c>
      <c r="N53" s="40">
        <f t="shared" si="19"/>
        <v>10</v>
      </c>
      <c r="O53" s="40">
        <f t="shared" si="19"/>
        <v>10</v>
      </c>
      <c r="P53" s="40">
        <f t="shared" si="19"/>
        <v>10</v>
      </c>
      <c r="Q53" s="40">
        <f t="shared" si="19"/>
        <v>10</v>
      </c>
      <c r="R53" s="23"/>
    </row>
    <row r="55" spans="1:18" x14ac:dyDescent="0.55000000000000004">
      <c r="A55" t="s">
        <v>49</v>
      </c>
    </row>
    <row r="56" spans="1:18" x14ac:dyDescent="0.55000000000000004">
      <c r="A56" t="s">
        <v>50</v>
      </c>
    </row>
    <row r="59" spans="1:18" x14ac:dyDescent="0.55000000000000004">
      <c r="A59" t="s">
        <v>60</v>
      </c>
    </row>
    <row r="60" spans="1:18" x14ac:dyDescent="0.55000000000000004">
      <c r="A60" t="s">
        <v>54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vs 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kasutaja</cp:lastModifiedBy>
  <dcterms:created xsi:type="dcterms:W3CDTF">2022-06-03T05:38:32Z</dcterms:created>
  <dcterms:modified xsi:type="dcterms:W3CDTF">2024-01-14T11:50:48Z</dcterms:modified>
</cp:coreProperties>
</file>